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defaultThemeVersion="124226"/>
  <mc:AlternateContent xmlns:mc="http://schemas.openxmlformats.org/markup-compatibility/2006">
    <mc:Choice Requires="x15">
      <x15ac:absPath xmlns:x15ac="http://schemas.microsoft.com/office/spreadsheetml/2010/11/ac" url="G:\My Drive\Share\WHC\PPS 35\"/>
    </mc:Choice>
  </mc:AlternateContent>
  <xr:revisionPtr revIDLastSave="0" documentId="13_ncr:1_{852DEFF9-5394-4342-8229-5D881A63B015}" xr6:coauthVersionLast="45" xr6:coauthVersionMax="45" xr10:uidLastSave="{00000000-0000-0000-0000-000000000000}"/>
  <bookViews>
    <workbookView xWindow="-28065" yWindow="795" windowWidth="21465" windowHeight="15195" activeTab="1" xr2:uid="{00000000-000D-0000-FFFF-FFFF00000000}"/>
  </bookViews>
  <sheets>
    <sheet name="Pension Cost Instructions " sheetId="3" r:id="rId1"/>
    <sheet name="Automated Pension Cost Wrksht" sheetId="10" r:id="rId2"/>
  </sheets>
  <definedNames>
    <definedName name="Balance">#REF!</definedName>
    <definedName name="Begin3yravg">'Automated Pension Cost Wrksht'!$J$8</definedName>
    <definedName name="Beginavg">'Automated Pension Cost Wrksht'!$J$20</definedName>
    <definedName name="Contrib19to36">'Automated Pension Cost Wrksht'!$J$25:$J$42</definedName>
    <definedName name="Contrib1to18">'Automated Pension Cost Wrksht'!$F$25:$F$42</definedName>
    <definedName name="Contributions">#REF!</definedName>
    <definedName name="Costpdbegin">'Automated Pension Cost Wrksht'!$H$6</definedName>
    <definedName name="Costpdend">'Automated Pension Cost Wrksht'!$J$6</definedName>
    <definedName name="Costpdmths">'Automated Pension Cost Wrksht'!$J$47</definedName>
    <definedName name="Costpdnew">'Automated Pension Cost Wrksht'!$J$14</definedName>
    <definedName name="Effdatenew">'Automated Pension Cost Wrksht'!$J$13</definedName>
    <definedName name="End3yravg">'Automated Pension Cost Wrksht'!$J$9</definedName>
    <definedName name="ERR19to36">'Automated Pension Cost Wrksht'!$I$25:$I$42</definedName>
    <definedName name="ERR1to18">'Automated Pension Cost Wrksht'!$E$25:$E$42</definedName>
    <definedName name="errors">#REF!</definedName>
    <definedName name="Exclude">#REF!</definedName>
    <definedName name="Installment">#REF!</definedName>
    <definedName name="Lookbackbegins">#REF!</definedName>
    <definedName name="Lookbackends">#REF!</definedName>
    <definedName name="Midpoint">'Automated Pension Cost Wrksht'!$J$7</definedName>
    <definedName name="newplanstartavg">'Automated Pension Cost Wrksht'!$J$15</definedName>
    <definedName name="NotLookback">#REF!</definedName>
    <definedName name="Prefundinginstallment">'Automated Pension Cost Wrksht'!$J$52</definedName>
    <definedName name="Providername">'Automated Pension Cost Wrksht'!$C$2</definedName>
    <definedName name="Providernumber">'Automated Pension Cost Wrksht'!$J$2</definedName>
    <definedName name="Reportedcosts">#REF!</definedName>
    <definedName name="roundadjtoFOM">'Automated Pension Cost Wrksht'!$I$15</definedName>
    <definedName name="roundtofirstday">'Automated Pension Cost Wrksht'!$I$7</definedName>
    <definedName name="Totalreportedcosts">#REF!</definedName>
    <definedName name="TotContributions">#REF!</definedName>
    <definedName name="WIFY">'Automated Pension Cost Wrksht'!$J$5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2" i="10" l="1"/>
  <c r="I41" i="10"/>
  <c r="I40" i="10"/>
  <c r="I39" i="10"/>
  <c r="I38" i="10"/>
  <c r="I37" i="10"/>
  <c r="I36" i="10"/>
  <c r="I35" i="10"/>
  <c r="I34" i="10"/>
  <c r="I33" i="10"/>
  <c r="I32" i="10"/>
  <c r="I31" i="10"/>
  <c r="I30" i="10"/>
  <c r="I29" i="10"/>
  <c r="I28" i="10"/>
  <c r="I27" i="10"/>
  <c r="I26" i="10"/>
  <c r="I25" i="10"/>
  <c r="E28" i="10"/>
  <c r="E29" i="10"/>
  <c r="E30" i="10"/>
  <c r="E31" i="10"/>
  <c r="E32" i="10"/>
  <c r="E33" i="10"/>
  <c r="E34" i="10"/>
  <c r="E35" i="10"/>
  <c r="E36" i="10"/>
  <c r="E37" i="10"/>
  <c r="E38" i="10"/>
  <c r="E39" i="10"/>
  <c r="E40" i="10"/>
  <c r="E41" i="10"/>
  <c r="E42" i="10"/>
  <c r="K6" i="10"/>
  <c r="J47" i="10"/>
  <c r="J53" i="10" s="1"/>
  <c r="J15" i="10"/>
  <c r="K15" i="10" s="1"/>
  <c r="K14" i="10"/>
  <c r="I5" i="10"/>
  <c r="G26" i="10"/>
  <c r="G27" i="10" s="1"/>
  <c r="G28" i="10" s="1"/>
  <c r="G29" i="10" s="1"/>
  <c r="G30" i="10" s="1"/>
  <c r="G31" i="10" s="1"/>
  <c r="G32" i="10" s="1"/>
  <c r="G33" i="10" s="1"/>
  <c r="G34" i="10" s="1"/>
  <c r="G35" i="10" s="1"/>
  <c r="G36" i="10" s="1"/>
  <c r="G37" i="10" s="1"/>
  <c r="G38" i="10" s="1"/>
  <c r="G39" i="10" s="1"/>
  <c r="G40" i="10" s="1"/>
  <c r="G41" i="10" s="1"/>
  <c r="G42" i="10" s="1"/>
  <c r="C26" i="10"/>
  <c r="C27" i="10" s="1"/>
  <c r="C28" i="10" s="1"/>
  <c r="C29" i="10" s="1"/>
  <c r="C30" i="10" s="1"/>
  <c r="C31" i="10" s="1"/>
  <c r="C32" i="10" s="1"/>
  <c r="C33" i="10" s="1"/>
  <c r="C34" i="10" s="1"/>
  <c r="C35" i="10" s="1"/>
  <c r="C36" i="10" s="1"/>
  <c r="C37" i="10" s="1"/>
  <c r="C38" i="10" s="1"/>
  <c r="C39" i="10" s="1"/>
  <c r="C40" i="10" s="1"/>
  <c r="C41" i="10" s="1"/>
  <c r="C42" i="10" s="1"/>
  <c r="J7" i="10" l="1"/>
  <c r="J8" i="10" s="1"/>
  <c r="J44" i="10"/>
  <c r="J9" i="10" l="1"/>
  <c r="J21" i="10" s="1"/>
  <c r="J20" i="10"/>
  <c r="E27" i="10" l="1"/>
  <c r="E25" i="10"/>
  <c r="E26" i="10"/>
  <c r="J45" i="10" l="1"/>
  <c r="J46" i="10" s="1"/>
  <c r="J48" i="10" s="1"/>
  <c r="J54" i="10" s="1"/>
</calcChain>
</file>

<file path=xl/sharedStrings.xml><?xml version="1.0" encoding="utf-8"?>
<sst xmlns="http://schemas.openxmlformats.org/spreadsheetml/2006/main" count="90" uniqueCount="87">
  <si>
    <t>(1)</t>
  </si>
  <si>
    <t>(2)</t>
  </si>
  <si>
    <t>to</t>
  </si>
  <si>
    <t>Wage Index FY ending</t>
  </si>
  <si>
    <t>(3)</t>
  </si>
  <si>
    <t>(4)</t>
  </si>
  <si>
    <t>(5)</t>
  </si>
  <si>
    <t>(6)</t>
  </si>
  <si>
    <t>(7)</t>
  </si>
  <si>
    <t>(8)</t>
  </si>
  <si>
    <t>(9)</t>
  </si>
  <si>
    <t>Step 3: Average Pension Contributions During the Averaging Period</t>
  </si>
  <si>
    <t>Step 1: Determine the 3-Year Averaging Period</t>
  </si>
  <si>
    <t>(10)</t>
  </si>
  <si>
    <t>(11)</t>
  </si>
  <si>
    <t>(12)</t>
  </si>
  <si>
    <t xml:space="preserve">Contributions </t>
  </si>
  <si>
    <t>(13)</t>
  </si>
  <si>
    <t>(14)</t>
  </si>
  <si>
    <t>(15)</t>
  </si>
  <si>
    <t>(16)</t>
  </si>
  <si>
    <t>Number of Months in Provider Cost Reporting Period shown on Line 2</t>
  </si>
  <si>
    <t>(17)</t>
  </si>
  <si>
    <t>Step 4: Total Pension Cost for Wage Index</t>
  </si>
  <si>
    <t>(18)</t>
  </si>
  <si>
    <t>(19)</t>
  </si>
  <si>
    <t>Total Number of Months Included in Averaging Period</t>
  </si>
  <si>
    <t>Total Contributions Made During Averaging Period</t>
  </si>
  <si>
    <t>Line</t>
  </si>
  <si>
    <t>STEP 1</t>
  </si>
  <si>
    <t xml:space="preserve">STEP 2 </t>
  </si>
  <si>
    <t>Enter the effective date of the new plan which occurs within the averaging period determined in Step 1.</t>
  </si>
  <si>
    <t>Effective date of pension plan</t>
  </si>
  <si>
    <t>First day of the provider cost reporting period containing the pension plan effective date</t>
  </si>
  <si>
    <t>Ending date of averaging period from Line 5</t>
  </si>
  <si>
    <t>Provider cost reporting period used for Wage Index year shown on Line 1</t>
  </si>
  <si>
    <t>STEP 3</t>
  </si>
  <si>
    <t>Enter the number of (full or partial) months in the provider's cost reporting period shown on Line 2.</t>
  </si>
  <si>
    <t>STEP 4</t>
  </si>
  <si>
    <t>Provider Name:</t>
  </si>
  <si>
    <t>#</t>
  </si>
  <si>
    <r>
      <t xml:space="preserve">Step 2: Adjust Averaging Period for a New Plan </t>
    </r>
    <r>
      <rPr>
        <b/>
        <i/>
        <sz val="11"/>
        <color indexed="8"/>
        <rFont val="Calibri"/>
        <family val="2"/>
      </rPr>
      <t>(See instructions)</t>
    </r>
  </si>
  <si>
    <t>If this date occurs after the period shown on Line 2 (Step 1), stop here and see instructions.  No cost is reportable for a period which is excluded from the averaging period.</t>
  </si>
  <si>
    <t>Enter the ending date of the averaging period from Line 5.</t>
  </si>
  <si>
    <t xml:space="preserve">&gt; The provider has  a new defined benefit plan that was effective during the averaging period determined in STEP 1; </t>
  </si>
  <si>
    <t>&gt; The provider had no other defined benefit plan in effect during the averaging period;</t>
  </si>
  <si>
    <r>
      <t xml:space="preserve">STEP 2 IS OPTIONAL.  Complete Step 2 only if </t>
    </r>
    <r>
      <rPr>
        <b/>
        <i/>
        <u/>
        <sz val="11"/>
        <color indexed="8"/>
        <rFont val="Calibri"/>
        <family val="2"/>
      </rPr>
      <t>all</t>
    </r>
    <r>
      <rPr>
        <b/>
        <i/>
        <sz val="11"/>
        <color indexed="8"/>
        <rFont val="Calibri"/>
        <family val="2"/>
      </rPr>
      <t xml:space="preserve"> of the following apply:</t>
    </r>
  </si>
  <si>
    <t>Enter the first day of the provider's cost reporting period in which the plan was effective. For example, if the plan was effective during the provider's cost reporting period which began on 01/01/2010, enter 01/01/2010.</t>
  </si>
  <si>
    <t>Enter the beginning date of the averaging period from Line 4 or Line 8, as applicable.</t>
  </si>
  <si>
    <t>Total the contributions listed in the table under Line 11.</t>
  </si>
  <si>
    <t>The average monthly contribution during the averaging period is Line 13 divided by Line 12.</t>
  </si>
  <si>
    <t>Enter the total number of calendar months included in the averaging period (enter "36" unless Step 2 was completed for a new plan).</t>
  </si>
  <si>
    <t>&gt; The provider did not report pension costs for the new plan in a prior period based on a 36 month averaging period which included cost reporting periods ending prior to the plan effective date;</t>
  </si>
  <si>
    <t>&gt; The provider elects to report costs for the new pension plan based on a shortened averaging period excluding all cost reporting periods which ended prior to the plan effective date.</t>
  </si>
  <si>
    <t>Beginning date of averaging period from Line 4 or Line 8</t>
  </si>
  <si>
    <r>
      <t xml:space="preserve">Average Monthly Contribution </t>
    </r>
    <r>
      <rPr>
        <sz val="8"/>
        <color indexed="8"/>
        <rFont val="Calibri"/>
        <family val="2"/>
      </rPr>
      <t>(Line 13 divided by line 12)</t>
    </r>
  </si>
  <si>
    <t>If Wage Index FY shown on Line 1 is after 2022, enter "0" on Lines 17 and 18.</t>
  </si>
  <si>
    <r>
      <t xml:space="preserve">Total Pension Cost for Wage Index </t>
    </r>
    <r>
      <rPr>
        <sz val="8"/>
        <color indexed="8"/>
        <rFont val="Calibri"/>
        <family val="2"/>
      </rPr>
      <t>(Line 16 + Line 18)</t>
    </r>
  </si>
  <si>
    <r>
      <t xml:space="preserve">Average Pension Contributions </t>
    </r>
    <r>
      <rPr>
        <sz val="8"/>
        <color indexed="8"/>
        <rFont val="Calibri"/>
        <family val="2"/>
      </rPr>
      <t>(Line 14 multiplied by Line 15)</t>
    </r>
  </si>
  <si>
    <t>If the Wage Index FY shown on Line 1 is after 2022, enter "0" on Lines 17 and 18.</t>
  </si>
  <si>
    <t>The reportable pension cost for the Wage Index equals Line 18 plus Line 16.</t>
  </si>
  <si>
    <t>Enter the date (1st of a month) which occurs 18 months prior to the midpoint date shown in line 3. (Note: This date will not necessarily coincide with the beginning of a cost reporting period)</t>
  </si>
  <si>
    <t>Enter the date (last day of a month) which occurs 18 months after the midpoint date shown in line 3. (Note: This date will not necessarily coincide with the end of a cost reporting period)</t>
  </si>
  <si>
    <t>The average pension contributions equal Line 14 multiplied by Line 15.</t>
  </si>
  <si>
    <t>The reportable prefunding installment is the amount shown on Line 17 multiplied by Line 15 divided by 12.</t>
  </si>
  <si>
    <r>
      <t xml:space="preserve">Reportable Prefunding Installment </t>
    </r>
    <r>
      <rPr>
        <sz val="8"/>
        <color indexed="8"/>
        <rFont val="Calibri"/>
        <family val="2"/>
      </rPr>
      <t>(Line 17 multiplied by Line 15/12)</t>
    </r>
  </si>
  <si>
    <t>+</t>
  </si>
  <si>
    <t xml:space="preserve">Data may be grouped within the averaging period to agree with documentation records (enter beginning date of grouped date range) </t>
  </si>
  <si>
    <t>Enter provider contributions made during the averaging period shown on Lines 9 &amp; 10</t>
  </si>
  <si>
    <t>Deposit Date(s)</t>
  </si>
  <si>
    <r>
      <t xml:space="preserve">Midpoint of provider's cost reporting period shown on Line 2 </t>
    </r>
    <r>
      <rPr>
        <sz val="8"/>
        <color indexed="8"/>
        <rFont val="Calibri"/>
        <family val="2"/>
      </rPr>
      <t>(+ or - in highlighted cell to adjust to first of month)</t>
    </r>
  </si>
  <si>
    <r>
      <t xml:space="preserve">Start adjusted averaging period </t>
    </r>
    <r>
      <rPr>
        <sz val="8"/>
        <color indexed="8"/>
        <rFont val="Calibri"/>
        <family val="2"/>
      </rPr>
      <t>(Date on Line 7 if first of the month, or +/ - in highlighted cell to adjust to first of month)</t>
    </r>
  </si>
  <si>
    <t>Wage Index Pension Cost Worksheet</t>
  </si>
  <si>
    <t>Instructions for Wage Index Pension Cost Worksheet</t>
  </si>
  <si>
    <t>Prepared by</t>
  </si>
  <si>
    <r>
      <t xml:space="preserve">Enter the midpoint of  the provider cost reporting period shown in Line 2.  This should always be the first day of a calendar month.  If the midpoint occurs in the middle of a month, enter either the first day of the midpoint month or the first day of the following month. </t>
    </r>
    <r>
      <rPr>
        <i/>
        <sz val="11"/>
        <color indexed="8"/>
        <rFont val="Calibri"/>
        <family val="2"/>
      </rPr>
      <t>(If using the automated worksheet, enter "+" in the highlighted area to shift date to the first day of the following month, or "-" to shift date to the first day of the midpoint month.)</t>
    </r>
  </si>
  <si>
    <r>
      <t xml:space="preserve">Enter the date from Line 7 if it is the first of a calendar month; otherwise enter the first of the month immediately preceding or following the date in Line 7. </t>
    </r>
    <r>
      <rPr>
        <i/>
        <sz val="11"/>
        <color indexed="8"/>
        <rFont val="Calibri"/>
        <family val="2"/>
      </rPr>
      <t xml:space="preserve"> (If using the automated worksheet, enter "+" in the highlighted area to shift date to the first day of the following month, or "-" to shift date to the first day of the current month.)</t>
    </r>
  </si>
  <si>
    <t xml:space="preserve">Date </t>
  </si>
  <si>
    <t xml:space="preserve">Complete the table to show the total provider contributions made (on a cash basis) during the averaging period commencing on the date shown on Line 9 and ending on the date shown on Line 10.  Contributions may be grouped to correspond with the periods shown in supporting documentation.  Contributions made under a pension plan that covers multiple providers or employers shall be allocated on a basis consistent with plan records.  If the plan does not provide for a separate accounting of the costs, contributions, and/or assets attributable to each participating provider or employer, the allocation basis must represent a reasonable approximation of the costs attributable to each employer.  Supporting documentation must show the amounts and dates of deposit for all contributions reported and the data to support the allocation of total plan contributions, if applicable.  Examples of acceptable documentation to support the total deposits include pension trust or insurance statements, or Schedule SB of IRS Form 5500.  </t>
  </si>
  <si>
    <t>(Leave this section blank if Provider has not elected to use an adjusted averaging period)</t>
  </si>
  <si>
    <t>Enter the Wage Index FY for which pension costs are to be determined. This worksheet applies to Wage Index FY's starting with 2014.</t>
  </si>
  <si>
    <t>Enter the provider cost reporting period to be used for the Wage Index year in Line 1.  This cost period must commence in the Medicare FY (10/1-9/30) four years prior to the Wage Index year shown in Line 1. For example, the provider cost reporting period for the FY 2014 Wage Index must commence in the Medicare FY ending September 30, 2010</t>
  </si>
  <si>
    <t>Annual Prefunding Installment from Line 8 of Pension Prefunding Worksheet, if applicable (see instructions)</t>
  </si>
  <si>
    <t xml:space="preserve">This worksheet was developed as a tool to assist providers and Medicare contractors in developing the pension costs to be reported for wage index purposes per the policy adopted in the FY 2012 IPPS final rule (CMS-1518-F; 76 FR 51586 - 51590, August 18, 2011).  
Note: Only defined benefit pension plans which meet the applicable requirements for a qualified pension plan under Section 401(a) of the Internal Revenue Code are subject to the policy adopted in the FY 2012 IPPS final rule 
The use of this worksheet is not required.
</t>
  </si>
  <si>
    <t>If the provider established a prefunding balance in FY 2013, enter the annual prefunding installment from Line 8 of the Pension Prefunding Worksheet from FY 2013 (unless a provider is revising their prefunding worksheet (with supporting documentation) from FY 2013 for FY 2014).  If the provider has not elected to establish a pension prefunding balance, enter "0".  If the Prefunding Installment has not been previously determined, use the worksheet posted on the CMS website to determine the prefunded amount for FY 2014.</t>
  </si>
  <si>
    <t>Beginning the 3-year averaging period</t>
  </si>
  <si>
    <t>End of the 3-year averaging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</si>
</sst>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yy;@"/>
    <numFmt numFmtId="165" formatCode="&quot;$&quot;#,##0"/>
  </numFmts>
  <fonts count="16" x14ac:knownFonts="1">
    <font>
      <sz val="11"/>
      <color theme="1"/>
      <name val="Calibri"/>
      <family val="2"/>
      <scheme val="minor"/>
    </font>
    <font>
      <sz val="8"/>
      <color indexed="8"/>
      <name val="Calibri"/>
      <family val="2"/>
    </font>
    <font>
      <b/>
      <i/>
      <sz val="11"/>
      <color indexed="8"/>
      <name val="Calibri"/>
      <family val="2"/>
    </font>
    <font>
      <b/>
      <i/>
      <u/>
      <sz val="11"/>
      <color indexed="8"/>
      <name val="Calibri"/>
      <family val="2"/>
    </font>
    <font>
      <sz val="8"/>
      <name val="Calibri"/>
      <family val="2"/>
    </font>
    <font>
      <b/>
      <sz val="11"/>
      <color indexed="8"/>
      <name val="Calibri"/>
      <family val="2"/>
    </font>
    <font>
      <sz val="11"/>
      <color indexed="10"/>
      <name val="Calibri"/>
      <family val="2"/>
    </font>
    <font>
      <sz val="8"/>
      <color indexed="8"/>
      <name val="Calibri"/>
      <family val="2"/>
    </font>
    <font>
      <b/>
      <sz val="14"/>
      <color indexed="8"/>
      <name val="Calibri"/>
      <family val="2"/>
    </font>
    <font>
      <b/>
      <i/>
      <sz val="11"/>
      <color indexed="8"/>
      <name val="Calibri"/>
      <family val="2"/>
    </font>
    <font>
      <b/>
      <sz val="11"/>
      <color indexed="60"/>
      <name val="Calibri"/>
      <family val="2"/>
    </font>
    <font>
      <i/>
      <sz val="11"/>
      <color indexed="8"/>
      <name val="Calibri"/>
      <family val="2"/>
    </font>
    <font>
      <i/>
      <sz val="12"/>
      <color indexed="8"/>
      <name val="Calibri"/>
      <family val="2"/>
    </font>
    <font>
      <b/>
      <sz val="16"/>
      <color rgb="FFFF0000"/>
      <name val="Calibri"/>
      <family val="2"/>
      <scheme val="minor"/>
    </font>
    <font>
      <b/>
      <sz val="11"/>
      <color rgb="FFFF0000"/>
      <name val="Calibri"/>
      <family val="2"/>
      <scheme val="minor"/>
    </font>
    <font>
      <b/>
      <i/>
      <sz val="12"/>
      <color theme="0"/>
      <name val="Calibri"/>
      <family val="2"/>
    </font>
  </fonts>
  <fills count="4">
    <fill>
      <patternFill patternType="none"/>
    </fill>
    <fill>
      <patternFill patternType="gray125"/>
    </fill>
    <fill>
      <patternFill patternType="solid">
        <fgColor indexed="13"/>
        <bgColor indexed="64"/>
      </patternFill>
    </fill>
    <fill>
      <patternFill patternType="solid">
        <fgColor theme="1"/>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quotePrefix="1"/>
    <xf numFmtId="0" fontId="0" fillId="0" borderId="0" xfId="0" applyAlignment="1">
      <alignment horizontal="center"/>
    </xf>
    <xf numFmtId="0" fontId="0" fillId="0" borderId="0" xfId="0" quotePrefix="1" applyAlignment="1">
      <alignment horizontal="center"/>
    </xf>
    <xf numFmtId="0" fontId="5" fillId="0" borderId="0" xfId="0" applyFont="1"/>
    <xf numFmtId="0" fontId="7" fillId="0" borderId="0" xfId="0" applyFont="1"/>
    <xf numFmtId="0" fontId="5" fillId="0" borderId="0" xfId="0" applyFont="1" applyAlignment="1">
      <alignment horizontal="left"/>
    </xf>
    <xf numFmtId="0" fontId="8" fillId="0" borderId="0" xfId="0" applyFont="1" applyAlignment="1">
      <alignment horizontal="center"/>
    </xf>
    <xf numFmtId="0" fontId="0" fillId="0" borderId="1" xfId="0" applyBorder="1" applyAlignment="1">
      <alignment horizontal="center"/>
    </xf>
    <xf numFmtId="0" fontId="0" fillId="0" borderId="0" xfId="0" applyBorder="1"/>
    <xf numFmtId="0" fontId="0" fillId="0" borderId="0" xfId="0" applyAlignment="1">
      <alignment wrapText="1"/>
    </xf>
    <xf numFmtId="0" fontId="8" fillId="0" borderId="1" xfId="0" applyFont="1" applyBorder="1" applyAlignment="1">
      <alignment horizontal="center"/>
    </xf>
    <xf numFmtId="14" fontId="8" fillId="0" borderId="2" xfId="0" applyNumberFormat="1" applyFont="1" applyBorder="1" applyAlignment="1">
      <alignment horizontal="center"/>
    </xf>
    <xf numFmtId="0" fontId="0" fillId="0" borderId="0" xfId="0" applyAlignment="1">
      <alignment horizontal="center" vertical="top"/>
    </xf>
    <xf numFmtId="0" fontId="0" fillId="0" borderId="0" xfId="0" applyAlignment="1">
      <alignment vertical="top" wrapText="1"/>
    </xf>
    <xf numFmtId="0" fontId="0" fillId="0" borderId="0" xfId="0" applyAlignment="1">
      <alignment vertical="top"/>
    </xf>
    <xf numFmtId="14" fontId="8" fillId="0" borderId="2" xfId="0" applyNumberFormat="1" applyFont="1" applyBorder="1" applyAlignment="1">
      <alignment horizontal="center" vertical="center"/>
    </xf>
    <xf numFmtId="14" fontId="8" fillId="0" borderId="1" xfId="0" applyNumberFormat="1" applyFont="1" applyBorder="1" applyAlignment="1">
      <alignment horizontal="center" vertical="center"/>
    </xf>
    <xf numFmtId="165" fontId="8" fillId="0" borderId="1" xfId="0" applyNumberFormat="1" applyFont="1" applyBorder="1"/>
    <xf numFmtId="165" fontId="8" fillId="0" borderId="2" xfId="0" applyNumberFormat="1" applyFont="1" applyBorder="1"/>
    <xf numFmtId="0" fontId="8" fillId="0" borderId="0" xfId="0" applyFont="1" applyAlignment="1">
      <alignment wrapText="1"/>
    </xf>
    <xf numFmtId="0" fontId="0" fillId="0" borderId="0" xfId="0" applyAlignment="1">
      <alignment horizontal="center" vertical="center"/>
    </xf>
    <xf numFmtId="0" fontId="9" fillId="0" borderId="0" xfId="0" applyFont="1" applyAlignment="1">
      <alignment vertical="center" wrapText="1"/>
    </xf>
    <xf numFmtId="0" fontId="0" fillId="0" borderId="0" xfId="0" applyAlignment="1">
      <alignment vertical="center"/>
    </xf>
    <xf numFmtId="0" fontId="5" fillId="0" borderId="0" xfId="0" applyFont="1" applyAlignment="1">
      <alignment horizontal="center"/>
    </xf>
    <xf numFmtId="0" fontId="8" fillId="0" borderId="0" xfId="0" applyFont="1" applyAlignment="1">
      <alignment horizontal="center" wrapText="1"/>
    </xf>
    <xf numFmtId="0" fontId="9" fillId="0" borderId="0" xfId="0" applyNumberFormat="1" applyFont="1" applyAlignment="1">
      <alignment vertical="center" wrapText="1"/>
    </xf>
    <xf numFmtId="0" fontId="0" fillId="0" borderId="0" xfId="0" applyAlignment="1">
      <alignment horizontal="left" vertical="top" wrapText="1"/>
    </xf>
    <xf numFmtId="0" fontId="9" fillId="0" borderId="0" xfId="0" applyFont="1" applyAlignment="1">
      <alignment wrapText="1"/>
    </xf>
    <xf numFmtId="165" fontId="8" fillId="0" borderId="0" xfId="0" applyNumberFormat="1" applyFont="1" applyBorder="1"/>
    <xf numFmtId="0" fontId="0" fillId="0" borderId="0" xfId="0" applyAlignment="1">
      <alignment horizontal="left"/>
    </xf>
    <xf numFmtId="0" fontId="8" fillId="2" borderId="1" xfId="0" applyFont="1" applyFill="1" applyBorder="1" applyAlignment="1">
      <alignment horizontal="center" vertical="center"/>
    </xf>
    <xf numFmtId="3" fontId="8" fillId="0" borderId="1" xfId="0" applyNumberFormat="1" applyFont="1" applyBorder="1" applyAlignment="1">
      <alignment horizontal="center"/>
    </xf>
    <xf numFmtId="165" fontId="0" fillId="0" borderId="0" xfId="0" applyNumberFormat="1"/>
    <xf numFmtId="0" fontId="6" fillId="0" borderId="0" xfId="0" applyFont="1" applyAlignment="1">
      <alignment horizontal="right" vertical="center"/>
    </xf>
    <xf numFmtId="0" fontId="10" fillId="0" borderId="0" xfId="0" applyFont="1"/>
    <xf numFmtId="0" fontId="0" fillId="0" borderId="0" xfId="0" applyFill="1"/>
    <xf numFmtId="0" fontId="11" fillId="0" borderId="0" xfId="0" applyFont="1"/>
    <xf numFmtId="0" fontId="12" fillId="0" borderId="0" xfId="0" applyFont="1" applyAlignment="1">
      <alignment horizontal="center" wrapText="1"/>
    </xf>
    <xf numFmtId="49" fontId="8" fillId="2" borderId="1" xfId="0" applyNumberFormat="1" applyFont="1" applyFill="1" applyBorder="1" applyAlignment="1" applyProtection="1">
      <alignment horizontal="center"/>
      <protection locked="0"/>
    </xf>
    <xf numFmtId="14" fontId="8" fillId="2" borderId="1" xfId="0" applyNumberFormat="1" applyFont="1" applyFill="1" applyBorder="1" applyAlignment="1" applyProtection="1">
      <alignment horizontal="center"/>
      <protection locked="0"/>
    </xf>
    <xf numFmtId="165" fontId="8" fillId="2" borderId="1" xfId="0" applyNumberFormat="1" applyFont="1" applyFill="1" applyBorder="1" applyProtection="1">
      <protection locked="0"/>
    </xf>
    <xf numFmtId="14" fontId="8" fillId="2" borderId="1" xfId="0" applyNumberFormat="1"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164" fontId="8" fillId="2" borderId="1" xfId="0" applyNumberFormat="1" applyFont="1" applyFill="1" applyBorder="1" applyAlignment="1" applyProtection="1">
      <alignment horizontal="center" vertical="center"/>
      <protection locked="0"/>
    </xf>
    <xf numFmtId="0" fontId="13" fillId="0" borderId="0" xfId="0" applyFont="1" applyAlignment="1">
      <alignment vertical="top" wrapText="1"/>
    </xf>
    <xf numFmtId="0" fontId="14" fillId="0" borderId="0" xfId="0" applyFont="1"/>
    <xf numFmtId="0" fontId="15" fillId="3" borderId="0" xfId="0" applyFont="1" applyFill="1" applyAlignment="1">
      <alignment horizontal="center" wrapText="1"/>
    </xf>
    <xf numFmtId="0" fontId="8" fillId="0" borderId="0" xfId="0" applyFont="1" applyAlignment="1">
      <alignment horizontal="center"/>
    </xf>
    <xf numFmtId="0" fontId="8" fillId="2" borderId="1" xfId="0" applyFont="1" applyFill="1" applyBorder="1" applyAlignment="1" applyProtection="1">
      <alignment horizontal="left"/>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2"/>
  <sheetViews>
    <sheetView zoomScale="90" zoomScaleNormal="90" workbookViewId="0">
      <selection activeCell="B2" sqref="B2"/>
    </sheetView>
  </sheetViews>
  <sheetFormatPr defaultRowHeight="14.25" x14ac:dyDescent="0.45"/>
  <cols>
    <col min="1" max="1" width="9.1328125" style="13"/>
    <col min="2" max="2" width="96.265625" style="10" customWidth="1"/>
  </cols>
  <sheetData>
    <row r="1" spans="1:2" ht="18" x14ac:dyDescent="0.55000000000000004">
      <c r="B1" s="25" t="s">
        <v>73</v>
      </c>
    </row>
    <row r="2" spans="1:2" ht="165" customHeight="1" x14ac:dyDescent="0.5">
      <c r="B2" s="47" t="s">
        <v>83</v>
      </c>
    </row>
    <row r="3" spans="1:2" ht="15.75" x14ac:dyDescent="0.5">
      <c r="A3" s="13" t="s">
        <v>28</v>
      </c>
      <c r="B3" s="38"/>
    </row>
    <row r="4" spans="1:2" ht="31.5" customHeight="1" x14ac:dyDescent="0.55000000000000004">
      <c r="B4" s="20" t="s">
        <v>29</v>
      </c>
    </row>
    <row r="5" spans="1:2" s="15" customFormat="1" ht="28.5" x14ac:dyDescent="0.45">
      <c r="A5" s="13">
        <v>1</v>
      </c>
      <c r="B5" s="14" t="s">
        <v>80</v>
      </c>
    </row>
    <row r="6" spans="1:2" s="15" customFormat="1" ht="42.75" x14ac:dyDescent="0.45">
      <c r="A6" s="13">
        <v>2</v>
      </c>
      <c r="B6" s="14" t="s">
        <v>81</v>
      </c>
    </row>
    <row r="7" spans="1:2" ht="57" x14ac:dyDescent="0.45">
      <c r="A7" s="13">
        <v>3</v>
      </c>
      <c r="B7" s="14" t="s">
        <v>75</v>
      </c>
    </row>
    <row r="8" spans="1:2" ht="28.5" x14ac:dyDescent="0.45">
      <c r="A8" s="13">
        <v>4</v>
      </c>
      <c r="B8" s="10" t="s">
        <v>61</v>
      </c>
    </row>
    <row r="9" spans="1:2" ht="28.5" x14ac:dyDescent="0.45">
      <c r="A9" s="13">
        <v>5</v>
      </c>
      <c r="B9" s="10" t="s">
        <v>62</v>
      </c>
    </row>
    <row r="10" spans="1:2" ht="31.5" customHeight="1" x14ac:dyDescent="0.55000000000000004">
      <c r="B10" s="20" t="s">
        <v>30</v>
      </c>
    </row>
    <row r="11" spans="1:2" s="23" customFormat="1" ht="19.5" customHeight="1" x14ac:dyDescent="0.45">
      <c r="A11" s="21"/>
      <c r="B11" s="28" t="s">
        <v>46</v>
      </c>
    </row>
    <row r="12" spans="1:2" s="23" customFormat="1" ht="28.5" customHeight="1" x14ac:dyDescent="0.45">
      <c r="A12" s="21"/>
      <c r="B12" s="26" t="s">
        <v>44</v>
      </c>
    </row>
    <row r="13" spans="1:2" s="23" customFormat="1" ht="16.5" customHeight="1" x14ac:dyDescent="0.45">
      <c r="A13" s="21"/>
      <c r="B13" s="26" t="s">
        <v>45</v>
      </c>
    </row>
    <row r="14" spans="1:2" s="23" customFormat="1" ht="32.25" customHeight="1" x14ac:dyDescent="0.45">
      <c r="A14" s="21"/>
      <c r="B14" s="22" t="s">
        <v>52</v>
      </c>
    </row>
    <row r="15" spans="1:2" ht="31.5" customHeight="1" x14ac:dyDescent="0.45">
      <c r="B15" s="26" t="s">
        <v>53</v>
      </c>
    </row>
    <row r="16" spans="1:2" x14ac:dyDescent="0.45">
      <c r="A16" s="13">
        <v>6</v>
      </c>
      <c r="B16" s="10" t="s">
        <v>31</v>
      </c>
    </row>
    <row r="17" spans="1:2" ht="36.75" customHeight="1" x14ac:dyDescent="0.45">
      <c r="A17" s="13">
        <v>7</v>
      </c>
      <c r="B17" s="14" t="s">
        <v>47</v>
      </c>
    </row>
    <row r="18" spans="1:2" ht="62.25" customHeight="1" x14ac:dyDescent="0.45">
      <c r="A18" s="13">
        <v>8</v>
      </c>
      <c r="B18" s="10" t="s">
        <v>76</v>
      </c>
    </row>
    <row r="19" spans="1:2" ht="29.25" customHeight="1" x14ac:dyDescent="0.55000000000000004">
      <c r="B19" s="20" t="s">
        <v>36</v>
      </c>
    </row>
    <row r="20" spans="1:2" x14ac:dyDescent="0.45">
      <c r="A20" s="13">
        <v>9</v>
      </c>
      <c r="B20" s="14" t="s">
        <v>48</v>
      </c>
    </row>
    <row r="21" spans="1:2" x14ac:dyDescent="0.45">
      <c r="A21" s="13">
        <v>10</v>
      </c>
      <c r="B21" s="14" t="s">
        <v>43</v>
      </c>
    </row>
    <row r="22" spans="1:2" ht="152.25" customHeight="1" x14ac:dyDescent="0.45">
      <c r="A22" s="13">
        <v>11</v>
      </c>
      <c r="B22" s="14" t="s">
        <v>78</v>
      </c>
    </row>
    <row r="23" spans="1:2" ht="29.25" customHeight="1" x14ac:dyDescent="0.45">
      <c r="A23" s="13">
        <v>12</v>
      </c>
      <c r="B23" s="27" t="s">
        <v>51</v>
      </c>
    </row>
    <row r="24" spans="1:2" x14ac:dyDescent="0.45">
      <c r="A24" s="13">
        <v>13</v>
      </c>
      <c r="B24" s="27" t="s">
        <v>49</v>
      </c>
    </row>
    <row r="25" spans="1:2" x14ac:dyDescent="0.45">
      <c r="A25" s="13">
        <v>14</v>
      </c>
      <c r="B25" s="27" t="s">
        <v>50</v>
      </c>
    </row>
    <row r="26" spans="1:2" x14ac:dyDescent="0.45">
      <c r="A26" s="13">
        <v>15</v>
      </c>
      <c r="B26" s="27" t="s">
        <v>37</v>
      </c>
    </row>
    <row r="27" spans="1:2" ht="20.100000000000001" customHeight="1" x14ac:dyDescent="0.45">
      <c r="A27" s="13">
        <v>16</v>
      </c>
      <c r="B27" s="27" t="s">
        <v>63</v>
      </c>
    </row>
    <row r="28" spans="1:2" ht="38.25" customHeight="1" x14ac:dyDescent="0.55000000000000004">
      <c r="B28" s="20" t="s">
        <v>38</v>
      </c>
    </row>
    <row r="29" spans="1:2" ht="16.5" customHeight="1" x14ac:dyDescent="0.45">
      <c r="B29" s="22" t="s">
        <v>59</v>
      </c>
    </row>
    <row r="30" spans="1:2" s="15" customFormat="1" ht="168" x14ac:dyDescent="0.45">
      <c r="A30" s="13">
        <v>17</v>
      </c>
      <c r="B30" s="45" t="s">
        <v>84</v>
      </c>
    </row>
    <row r="31" spans="1:2" s="15" customFormat="1" ht="17.25" customHeight="1" x14ac:dyDescent="0.45">
      <c r="A31" s="13">
        <v>18</v>
      </c>
      <c r="B31" s="14" t="s">
        <v>64</v>
      </c>
    </row>
    <row r="32" spans="1:2" s="15" customFormat="1" x14ac:dyDescent="0.45">
      <c r="A32" s="13">
        <v>19</v>
      </c>
      <c r="B32" s="14" t="s">
        <v>60</v>
      </c>
    </row>
  </sheetData>
  <sheetProtection insertHyperlinks="0" selectLockedCells="1" selectUnlockedCells="1"/>
  <phoneticPr fontId="4" type="noConversion"/>
  <pageMargins left="0.48" right="0.36" top="0.75" bottom="0.75" header="0.3" footer="0.3"/>
  <pageSetup scale="5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57"/>
  <sheetViews>
    <sheetView tabSelected="1" workbookViewId="0">
      <selection activeCell="H7" sqref="H7"/>
    </sheetView>
  </sheetViews>
  <sheetFormatPr defaultRowHeight="14.25" x14ac:dyDescent="0.45"/>
  <cols>
    <col min="1" max="1" width="7.3984375" customWidth="1"/>
    <col min="2" max="2" width="8" customWidth="1"/>
    <col min="3" max="3" width="4.265625" customWidth="1"/>
    <col min="4" max="4" width="18.3984375" customWidth="1"/>
    <col min="5" max="5" width="5.86328125" customWidth="1"/>
    <col min="6" max="6" width="23.86328125" customWidth="1"/>
    <col min="7" max="7" width="5.73046875" customWidth="1"/>
    <col min="8" max="8" width="22.1328125" customWidth="1"/>
    <col min="9" max="9" width="8.3984375" customWidth="1"/>
    <col min="10" max="10" width="22" customWidth="1"/>
  </cols>
  <sheetData>
    <row r="1" spans="1:11" ht="18" x14ac:dyDescent="0.55000000000000004">
      <c r="A1" s="48" t="s">
        <v>72</v>
      </c>
      <c r="B1" s="48"/>
      <c r="C1" s="48"/>
      <c r="D1" s="48"/>
      <c r="E1" s="48"/>
      <c r="F1" s="48"/>
      <c r="G1" s="48"/>
      <c r="H1" s="48"/>
      <c r="I1" s="48"/>
      <c r="J1" s="48"/>
    </row>
    <row r="2" spans="1:11" ht="35.25" customHeight="1" x14ac:dyDescent="0.55000000000000004">
      <c r="A2" s="6" t="s">
        <v>39</v>
      </c>
      <c r="B2" s="7"/>
      <c r="C2" s="49"/>
      <c r="D2" s="49"/>
      <c r="E2" s="49"/>
      <c r="F2" s="49"/>
      <c r="G2" s="49"/>
      <c r="H2" s="49"/>
      <c r="I2" s="24" t="s">
        <v>40</v>
      </c>
      <c r="J2" s="39"/>
    </row>
    <row r="3" spans="1:11" ht="32.25" customHeight="1" x14ac:dyDescent="0.45">
      <c r="B3" s="4" t="s">
        <v>12</v>
      </c>
      <c r="C3" s="4"/>
      <c r="D3" s="4"/>
      <c r="E3" s="4"/>
      <c r="F3" s="4"/>
      <c r="G3" s="4"/>
    </row>
    <row r="5" spans="1:11" ht="18" x14ac:dyDescent="0.45">
      <c r="A5" s="3" t="s">
        <v>0</v>
      </c>
      <c r="B5" t="s">
        <v>3</v>
      </c>
      <c r="I5" s="34" t="str">
        <f>IF(WIFY&lt;2013,"Error - this worsheet is first applicable for FY 2013 Wage Index Reporting &gt; ","")</f>
        <v/>
      </c>
      <c r="J5" s="31">
        <v>2022</v>
      </c>
    </row>
    <row r="6" spans="1:11" ht="18" x14ac:dyDescent="0.55000000000000004">
      <c r="A6" s="3" t="s">
        <v>1</v>
      </c>
      <c r="B6" t="s">
        <v>35</v>
      </c>
      <c r="H6" s="40">
        <v>43101</v>
      </c>
      <c r="I6" s="2" t="s">
        <v>2</v>
      </c>
      <c r="J6" s="42">
        <v>43465</v>
      </c>
      <c r="K6" s="35" t="str">
        <f>IF(Costpdend="","",IF(Costpdend&lt;Costpdbegin,"&lt;&lt; Not a valid cost report period for designated Wage Index FY",IF(Costpdbegin&lt;DATE(WIFY-5,10,1)," &lt;&lt; Not a valid cost report period for designated Wage Index FY",IF(Costpdbegin&gt;DATE(WIFY-4,9,30)," &lt;&lt; Not a valid cost report period for designated Wage Index FY",""))))</f>
        <v/>
      </c>
    </row>
    <row r="7" spans="1:11" ht="18" x14ac:dyDescent="0.45">
      <c r="A7" s="3" t="s">
        <v>4</v>
      </c>
      <c r="B7" t="s">
        <v>70</v>
      </c>
      <c r="I7" s="43" t="s">
        <v>66</v>
      </c>
      <c r="J7" s="16">
        <f>IF(Costpdend&lt;&gt;"",DATE(YEAR(Costpdbegin),MONTH(Costpdbegin)+((YEAR(Costpdend+1)-YEAR(Costpdbegin))*12+MONTH(Costpdend+1)-MONTH(Costpdbegin))/2+IF(IF(IF(Costpdmths/2&gt;INT(Costpdmths/2),1,0),DAY(Costpdbegin)+14,DAY(Costpdbegin))&gt;1,IF(roundtofirstday="+",1,0),0),1),"")</f>
        <v>43282</v>
      </c>
    </row>
    <row r="8" spans="1:11" ht="18" x14ac:dyDescent="0.45">
      <c r="A8" s="3" t="s">
        <v>5</v>
      </c>
      <c r="B8" t="s">
        <v>85</v>
      </c>
      <c r="J8" s="16">
        <f>IF(Midpoint&lt;&gt;"",DATE(YEAR(Midpoint),MONTH(Midpoint)-30,1),"")</f>
        <v>42370</v>
      </c>
    </row>
    <row r="9" spans="1:11" ht="18" x14ac:dyDescent="0.45">
      <c r="A9" s="3" t="s">
        <v>6</v>
      </c>
      <c r="B9" t="s">
        <v>86</v>
      </c>
      <c r="J9" s="16">
        <f>IF(Midpoint&lt;&gt;"",DATE(YEAR(Midpoint),MONTH(Midpoint)+6,1)-1,"")</f>
        <v>43465</v>
      </c>
    </row>
    <row r="10" spans="1:11" x14ac:dyDescent="0.45">
      <c r="A10" s="3"/>
    </row>
    <row r="11" spans="1:11" x14ac:dyDescent="0.45">
      <c r="B11" s="4" t="s">
        <v>41</v>
      </c>
      <c r="C11" s="4"/>
      <c r="D11" s="4"/>
      <c r="E11" s="4"/>
      <c r="F11" s="4"/>
      <c r="G11" s="4"/>
    </row>
    <row r="12" spans="1:11" x14ac:dyDescent="0.45">
      <c r="C12" s="37" t="s">
        <v>79</v>
      </c>
    </row>
    <row r="13" spans="1:11" ht="18" x14ac:dyDescent="0.55000000000000004">
      <c r="A13" s="3" t="s">
        <v>7</v>
      </c>
      <c r="B13" t="s">
        <v>32</v>
      </c>
      <c r="J13" s="40"/>
    </row>
    <row r="14" spans="1:11" ht="18" x14ac:dyDescent="0.55000000000000004">
      <c r="A14" s="3" t="s">
        <v>8</v>
      </c>
      <c r="B14" t="s">
        <v>33</v>
      </c>
      <c r="J14" s="40"/>
      <c r="K14" s="35" t="str">
        <f>IF(Costpdnew&lt;&gt;"",IF(Costpdnew&gt;Effdatenew," &lt;&lt; Must be on or before Plan effective date",""),"")</f>
        <v/>
      </c>
    </row>
    <row r="15" spans="1:11" ht="18" x14ac:dyDescent="0.55000000000000004">
      <c r="A15" s="3" t="s">
        <v>9</v>
      </c>
      <c r="B15" s="36" t="s">
        <v>71</v>
      </c>
      <c r="I15" s="43" t="s">
        <v>66</v>
      </c>
      <c r="J15" s="12" t="str">
        <f>IF(ISBLANK(Costpdnew)=TRUE,"",IF(DAY(Costpdnew)=1,Costpdnew,DATE(YEAR(Costpdnew),MONTH(Costpdnew)+IF(roundadjtoFOM="+",1,0),DAY(1))))</f>
        <v/>
      </c>
      <c r="K15" s="35" t="str">
        <f>IF(newplanstartavg="","",IF(newplanstartavg&gt;Costpdbegin," &lt;&lt; Current Cost Period shown on Line 2 is excluded from the averaging period; no pension cost is reportable for the "&amp;WIFY&amp;" FY Wage Index",""))</f>
        <v/>
      </c>
    </row>
    <row r="16" spans="1:11" x14ac:dyDescent="0.45">
      <c r="B16" s="5" t="s">
        <v>42</v>
      </c>
      <c r="C16" s="5"/>
      <c r="D16" s="5"/>
      <c r="E16" s="5"/>
      <c r="F16" s="5"/>
      <c r="G16" s="5"/>
    </row>
    <row r="18" spans="1:10" x14ac:dyDescent="0.45">
      <c r="B18" s="6" t="s">
        <v>11</v>
      </c>
      <c r="C18" s="6"/>
      <c r="D18" s="6"/>
      <c r="E18" s="6"/>
      <c r="F18" s="6"/>
      <c r="G18" s="6"/>
    </row>
    <row r="19" spans="1:10" x14ac:dyDescent="0.45">
      <c r="J19" s="9"/>
    </row>
    <row r="20" spans="1:10" ht="18" x14ac:dyDescent="0.45">
      <c r="A20" s="3" t="s">
        <v>10</v>
      </c>
      <c r="B20" t="s">
        <v>54</v>
      </c>
      <c r="J20" s="17">
        <f>IF(newplanstartavg="",Begin3yravg,newplanstartavg)</f>
        <v>42370</v>
      </c>
    </row>
    <row r="21" spans="1:10" ht="18" x14ac:dyDescent="0.45">
      <c r="A21" s="3" t="s">
        <v>13</v>
      </c>
      <c r="B21" t="s">
        <v>34</v>
      </c>
      <c r="J21" s="17">
        <f>End3yravg</f>
        <v>43465</v>
      </c>
    </row>
    <row r="22" spans="1:10" ht="18.75" customHeight="1" x14ac:dyDescent="0.45">
      <c r="A22" s="3" t="s">
        <v>14</v>
      </c>
      <c r="B22" t="s">
        <v>68</v>
      </c>
    </row>
    <row r="23" spans="1:10" x14ac:dyDescent="0.45">
      <c r="A23" s="3"/>
      <c r="B23" s="5" t="s">
        <v>67</v>
      </c>
      <c r="C23" s="5"/>
    </row>
    <row r="24" spans="1:10" x14ac:dyDescent="0.45">
      <c r="A24" s="3"/>
      <c r="D24" s="8" t="s">
        <v>69</v>
      </c>
      <c r="F24" s="8" t="s">
        <v>16</v>
      </c>
      <c r="G24" s="2"/>
      <c r="H24" s="8" t="s">
        <v>69</v>
      </c>
      <c r="J24" s="8" t="s">
        <v>16</v>
      </c>
    </row>
    <row r="25" spans="1:10" ht="18" x14ac:dyDescent="0.55000000000000004">
      <c r="C25" s="2">
        <v>1</v>
      </c>
      <c r="D25" s="44"/>
      <c r="E25" s="2" t="str">
        <f t="shared" ref="E25:E42" si="0">IF(D25="","",IF(D25&lt;Beginavg,"&lt;ERR&gt;",IF(D25&gt;End3yravg,"&lt;ERR&gt;","")))</f>
        <v/>
      </c>
      <c r="F25" s="41"/>
      <c r="G25" s="2">
        <v>19</v>
      </c>
      <c r="H25" s="44"/>
      <c r="I25" s="2" t="str">
        <f t="shared" ref="I25:I42" si="1">IF(H25="","",IF(H25&lt;Beginavg,"&lt;ERR&gt;",IF(H25&gt;End3yravg,"&lt;ERR&gt;","")))</f>
        <v/>
      </c>
      <c r="J25" s="41"/>
    </row>
    <row r="26" spans="1:10" ht="18" x14ac:dyDescent="0.55000000000000004">
      <c r="C26" s="2">
        <f>C25+1</f>
        <v>2</v>
      </c>
      <c r="D26" s="44"/>
      <c r="E26" s="2" t="str">
        <f t="shared" si="0"/>
        <v/>
      </c>
      <c r="F26" s="41"/>
      <c r="G26" s="2">
        <f t="shared" ref="G26:G42" si="2">G25+1</f>
        <v>20</v>
      </c>
      <c r="H26" s="44"/>
      <c r="I26" s="2" t="str">
        <f t="shared" si="1"/>
        <v/>
      </c>
      <c r="J26" s="41"/>
    </row>
    <row r="27" spans="1:10" ht="18" x14ac:dyDescent="0.55000000000000004">
      <c r="C27" s="2">
        <f t="shared" ref="C27:C42" si="3">C26+1</f>
        <v>3</v>
      </c>
      <c r="D27" s="44"/>
      <c r="E27" s="2" t="str">
        <f t="shared" si="0"/>
        <v/>
      </c>
      <c r="F27" s="41"/>
      <c r="G27" s="2">
        <f t="shared" si="2"/>
        <v>21</v>
      </c>
      <c r="H27" s="44"/>
      <c r="I27" s="2" t="str">
        <f t="shared" si="1"/>
        <v/>
      </c>
      <c r="J27" s="41"/>
    </row>
    <row r="28" spans="1:10" ht="18" x14ac:dyDescent="0.55000000000000004">
      <c r="C28" s="2">
        <f t="shared" si="3"/>
        <v>4</v>
      </c>
      <c r="D28" s="44"/>
      <c r="E28" s="2" t="str">
        <f t="shared" si="0"/>
        <v/>
      </c>
      <c r="F28" s="41"/>
      <c r="G28" s="2">
        <f t="shared" si="2"/>
        <v>22</v>
      </c>
      <c r="H28" s="44"/>
      <c r="I28" s="2" t="str">
        <f t="shared" si="1"/>
        <v/>
      </c>
      <c r="J28" s="41"/>
    </row>
    <row r="29" spans="1:10" ht="18" x14ac:dyDescent="0.55000000000000004">
      <c r="C29" s="2">
        <f t="shared" si="3"/>
        <v>5</v>
      </c>
      <c r="D29" s="44"/>
      <c r="E29" s="2" t="str">
        <f t="shared" si="0"/>
        <v/>
      </c>
      <c r="F29" s="41"/>
      <c r="G29" s="2">
        <f t="shared" si="2"/>
        <v>23</v>
      </c>
      <c r="H29" s="44"/>
      <c r="I29" s="2" t="str">
        <f t="shared" si="1"/>
        <v/>
      </c>
      <c r="J29" s="41"/>
    </row>
    <row r="30" spans="1:10" ht="18" x14ac:dyDescent="0.55000000000000004">
      <c r="C30" s="2">
        <f t="shared" si="3"/>
        <v>6</v>
      </c>
      <c r="D30" s="44"/>
      <c r="E30" s="2" t="str">
        <f t="shared" si="0"/>
        <v/>
      </c>
      <c r="F30" s="41"/>
      <c r="G30" s="2">
        <f t="shared" si="2"/>
        <v>24</v>
      </c>
      <c r="H30" s="44"/>
      <c r="I30" s="2" t="str">
        <f t="shared" si="1"/>
        <v/>
      </c>
      <c r="J30" s="41"/>
    </row>
    <row r="31" spans="1:10" ht="18" x14ac:dyDescent="0.55000000000000004">
      <c r="C31" s="2">
        <f t="shared" si="3"/>
        <v>7</v>
      </c>
      <c r="D31" s="44"/>
      <c r="E31" s="2" t="str">
        <f t="shared" si="0"/>
        <v/>
      </c>
      <c r="F31" s="41"/>
      <c r="G31" s="2">
        <f t="shared" si="2"/>
        <v>25</v>
      </c>
      <c r="H31" s="44"/>
      <c r="I31" s="2" t="str">
        <f t="shared" si="1"/>
        <v/>
      </c>
      <c r="J31" s="41"/>
    </row>
    <row r="32" spans="1:10" ht="18" x14ac:dyDescent="0.55000000000000004">
      <c r="C32" s="2">
        <f t="shared" si="3"/>
        <v>8</v>
      </c>
      <c r="D32" s="44"/>
      <c r="E32" s="2" t="str">
        <f t="shared" si="0"/>
        <v/>
      </c>
      <c r="F32" s="41"/>
      <c r="G32" s="2">
        <f t="shared" si="2"/>
        <v>26</v>
      </c>
      <c r="H32" s="44"/>
      <c r="I32" s="2" t="str">
        <f t="shared" si="1"/>
        <v/>
      </c>
      <c r="J32" s="41"/>
    </row>
    <row r="33" spans="1:10" ht="18" x14ac:dyDescent="0.55000000000000004">
      <c r="C33" s="2">
        <f t="shared" si="3"/>
        <v>9</v>
      </c>
      <c r="D33" s="44"/>
      <c r="E33" s="2" t="str">
        <f t="shared" si="0"/>
        <v/>
      </c>
      <c r="F33" s="41"/>
      <c r="G33" s="2">
        <f t="shared" si="2"/>
        <v>27</v>
      </c>
      <c r="H33" s="44"/>
      <c r="I33" s="2" t="str">
        <f t="shared" si="1"/>
        <v/>
      </c>
      <c r="J33" s="41"/>
    </row>
    <row r="34" spans="1:10" ht="18" x14ac:dyDescent="0.55000000000000004">
      <c r="C34" s="2">
        <f t="shared" si="3"/>
        <v>10</v>
      </c>
      <c r="D34" s="44"/>
      <c r="E34" s="2" t="str">
        <f t="shared" si="0"/>
        <v/>
      </c>
      <c r="F34" s="41"/>
      <c r="G34" s="2">
        <f t="shared" si="2"/>
        <v>28</v>
      </c>
      <c r="H34" s="44"/>
      <c r="I34" s="2" t="str">
        <f t="shared" si="1"/>
        <v/>
      </c>
      <c r="J34" s="41"/>
    </row>
    <row r="35" spans="1:10" ht="18" x14ac:dyDescent="0.55000000000000004">
      <c r="C35" s="2">
        <f t="shared" si="3"/>
        <v>11</v>
      </c>
      <c r="D35" s="44"/>
      <c r="E35" s="2" t="str">
        <f t="shared" si="0"/>
        <v/>
      </c>
      <c r="F35" s="41"/>
      <c r="G35" s="2">
        <f t="shared" si="2"/>
        <v>29</v>
      </c>
      <c r="H35" s="44"/>
      <c r="I35" s="2" t="str">
        <f t="shared" si="1"/>
        <v/>
      </c>
      <c r="J35" s="41"/>
    </row>
    <row r="36" spans="1:10" ht="18" x14ac:dyDescent="0.55000000000000004">
      <c r="C36" s="2">
        <f t="shared" si="3"/>
        <v>12</v>
      </c>
      <c r="D36" s="44"/>
      <c r="E36" s="2" t="str">
        <f t="shared" si="0"/>
        <v/>
      </c>
      <c r="F36" s="41"/>
      <c r="G36" s="2">
        <f t="shared" si="2"/>
        <v>30</v>
      </c>
      <c r="H36" s="44"/>
      <c r="I36" s="2" t="str">
        <f t="shared" si="1"/>
        <v/>
      </c>
      <c r="J36" s="41"/>
    </row>
    <row r="37" spans="1:10" ht="18" x14ac:dyDescent="0.55000000000000004">
      <c r="C37" s="2">
        <f t="shared" si="3"/>
        <v>13</v>
      </c>
      <c r="D37" s="44"/>
      <c r="E37" s="2" t="str">
        <f t="shared" si="0"/>
        <v/>
      </c>
      <c r="F37" s="41"/>
      <c r="G37" s="2">
        <f t="shared" si="2"/>
        <v>31</v>
      </c>
      <c r="H37" s="44"/>
      <c r="I37" s="2" t="str">
        <f t="shared" si="1"/>
        <v/>
      </c>
      <c r="J37" s="41"/>
    </row>
    <row r="38" spans="1:10" ht="18" x14ac:dyDescent="0.55000000000000004">
      <c r="C38" s="2">
        <f t="shared" si="3"/>
        <v>14</v>
      </c>
      <c r="D38" s="44"/>
      <c r="E38" s="2" t="str">
        <f t="shared" si="0"/>
        <v/>
      </c>
      <c r="F38" s="41"/>
      <c r="G38" s="2">
        <f t="shared" si="2"/>
        <v>32</v>
      </c>
      <c r="H38" s="44"/>
      <c r="I38" s="2" t="str">
        <f t="shared" si="1"/>
        <v/>
      </c>
      <c r="J38" s="41"/>
    </row>
    <row r="39" spans="1:10" ht="18" x14ac:dyDescent="0.55000000000000004">
      <c r="C39" s="2">
        <f t="shared" si="3"/>
        <v>15</v>
      </c>
      <c r="D39" s="44"/>
      <c r="E39" s="2" t="str">
        <f t="shared" si="0"/>
        <v/>
      </c>
      <c r="F39" s="41"/>
      <c r="G39" s="2">
        <f t="shared" si="2"/>
        <v>33</v>
      </c>
      <c r="H39" s="44"/>
      <c r="I39" s="2" t="str">
        <f t="shared" si="1"/>
        <v/>
      </c>
      <c r="J39" s="41"/>
    </row>
    <row r="40" spans="1:10" ht="18" x14ac:dyDescent="0.55000000000000004">
      <c r="C40" s="2">
        <f t="shared" si="3"/>
        <v>16</v>
      </c>
      <c r="D40" s="44"/>
      <c r="E40" s="2" t="str">
        <f t="shared" si="0"/>
        <v/>
      </c>
      <c r="F40" s="41"/>
      <c r="G40" s="2">
        <f t="shared" si="2"/>
        <v>34</v>
      </c>
      <c r="H40" s="44"/>
      <c r="I40" s="2" t="str">
        <f t="shared" si="1"/>
        <v/>
      </c>
      <c r="J40" s="41"/>
    </row>
    <row r="41" spans="1:10" ht="18" x14ac:dyDescent="0.55000000000000004">
      <c r="C41" s="2">
        <f t="shared" si="3"/>
        <v>17</v>
      </c>
      <c r="D41" s="44"/>
      <c r="E41" s="2" t="str">
        <f t="shared" si="0"/>
        <v/>
      </c>
      <c r="F41" s="41"/>
      <c r="G41" s="2">
        <f t="shared" si="2"/>
        <v>35</v>
      </c>
      <c r="H41" s="44"/>
      <c r="I41" s="2" t="str">
        <f t="shared" si="1"/>
        <v/>
      </c>
      <c r="J41" s="41"/>
    </row>
    <row r="42" spans="1:10" ht="18" x14ac:dyDescent="0.55000000000000004">
      <c r="C42" s="2">
        <f t="shared" si="3"/>
        <v>18</v>
      </c>
      <c r="D42" s="44"/>
      <c r="E42" s="2" t="str">
        <f t="shared" si="0"/>
        <v/>
      </c>
      <c r="F42" s="41"/>
      <c r="G42" s="2">
        <f t="shared" si="2"/>
        <v>36</v>
      </c>
      <c r="H42" s="44"/>
      <c r="I42" s="2" t="str">
        <f t="shared" si="1"/>
        <v/>
      </c>
      <c r="J42" s="41"/>
    </row>
    <row r="44" spans="1:10" ht="18" x14ac:dyDescent="0.55000000000000004">
      <c r="A44" s="3" t="s">
        <v>15</v>
      </c>
      <c r="B44" t="s">
        <v>26</v>
      </c>
      <c r="J44" s="11" t="str">
        <f>IF(newplanstartavg="","36",(YEAR(End3yravg+1)-YEAR(newplanstartavg))*12+MONTH(End3yravg+1)-MONTH(newplanstartavg))</f>
        <v>36</v>
      </c>
    </row>
    <row r="45" spans="1:10" ht="18" x14ac:dyDescent="0.55000000000000004">
      <c r="A45" s="3" t="s">
        <v>17</v>
      </c>
      <c r="B45" t="s">
        <v>27</v>
      </c>
      <c r="H45" s="33"/>
      <c r="J45" s="18">
        <f>SUMIF(E25:E42,"",Contrib1to18)+SUMIF(I25:I42,"",Contrib19to36)</f>
        <v>0</v>
      </c>
    </row>
    <row r="46" spans="1:10" ht="18" x14ac:dyDescent="0.55000000000000004">
      <c r="A46" s="3" t="s">
        <v>18</v>
      </c>
      <c r="B46" t="s">
        <v>55</v>
      </c>
      <c r="J46" s="29">
        <f>J45/J44</f>
        <v>0</v>
      </c>
    </row>
    <row r="47" spans="1:10" ht="18" x14ac:dyDescent="0.55000000000000004">
      <c r="A47" s="3" t="s">
        <v>19</v>
      </c>
      <c r="B47" t="s">
        <v>21</v>
      </c>
      <c r="J47" s="32">
        <f>IF(Costpdend&lt;&gt;"",(YEAR(Costpdend+1)-YEAR(Costpdbegin))*12+MONTH(Costpdend+1)-MONTH(Costpdbegin),0)</f>
        <v>12</v>
      </c>
    </row>
    <row r="48" spans="1:10" ht="18" x14ac:dyDescent="0.55000000000000004">
      <c r="A48" s="3" t="s">
        <v>20</v>
      </c>
      <c r="B48" t="s">
        <v>58</v>
      </c>
      <c r="J48" s="18">
        <f>J46*J47</f>
        <v>0</v>
      </c>
    </row>
    <row r="49" spans="1:10" x14ac:dyDescent="0.45">
      <c r="B49" s="1"/>
      <c r="C49" s="1"/>
      <c r="J49" s="9"/>
    </row>
    <row r="50" spans="1:10" x14ac:dyDescent="0.45">
      <c r="B50" s="6" t="s">
        <v>23</v>
      </c>
      <c r="C50" s="6"/>
      <c r="D50" s="6"/>
      <c r="E50" s="6"/>
      <c r="F50" s="6"/>
      <c r="G50" s="6"/>
    </row>
    <row r="51" spans="1:10" x14ac:dyDescent="0.45">
      <c r="B51" s="5" t="s">
        <v>56</v>
      </c>
      <c r="C51" s="5"/>
      <c r="D51" s="5"/>
      <c r="E51" s="5"/>
      <c r="F51" s="5"/>
      <c r="G51" s="5"/>
    </row>
    <row r="52" spans="1:10" ht="18" x14ac:dyDescent="0.55000000000000004">
      <c r="A52" s="3" t="s">
        <v>22</v>
      </c>
      <c r="B52" s="46" t="s">
        <v>82</v>
      </c>
      <c r="J52" s="41"/>
    </row>
    <row r="53" spans="1:10" ht="18" x14ac:dyDescent="0.55000000000000004">
      <c r="A53" s="3" t="s">
        <v>24</v>
      </c>
      <c r="B53" t="s">
        <v>65</v>
      </c>
      <c r="J53" s="19">
        <f>IF(WIFY&gt;2012,IF(WIFY&lt;2023,Prefundinginstallment*Costpdmths/12,0),0)</f>
        <v>0</v>
      </c>
    </row>
    <row r="54" spans="1:10" ht="18" x14ac:dyDescent="0.55000000000000004">
      <c r="A54" s="3" t="s">
        <v>25</v>
      </c>
      <c r="B54" t="s">
        <v>57</v>
      </c>
      <c r="J54" s="19">
        <f>J53+J48</f>
        <v>0</v>
      </c>
    </row>
    <row r="57" spans="1:10" ht="27" customHeight="1" x14ac:dyDescent="0.55000000000000004">
      <c r="A57" s="30" t="s">
        <v>74</v>
      </c>
      <c r="C57" s="49"/>
      <c r="D57" s="49"/>
      <c r="E57" s="49"/>
      <c r="F57" s="49"/>
      <c r="G57" s="49"/>
      <c r="H57" s="49"/>
      <c r="I57" t="s">
        <v>77</v>
      </c>
      <c r="J57" s="40"/>
    </row>
  </sheetData>
  <sheetProtection insertHyperlinks="0" selectLockedCells="1"/>
  <mergeCells count="3">
    <mergeCell ref="A1:J1"/>
    <mergeCell ref="C2:H2"/>
    <mergeCell ref="C57:H57"/>
  </mergeCells>
  <phoneticPr fontId="4" type="noConversion"/>
  <dataValidations count="1">
    <dataValidation type="list" allowBlank="1" showInputMessage="1" showErrorMessage="1" sqref="I7 I15" xr:uid="{00000000-0002-0000-0100-000000000000}">
      <formula1>"+,-"</formula1>
    </dataValidation>
  </dataValidations>
  <pageMargins left="0.71" right="0.7" top="0.56999999999999995" bottom="0.45" header="0.3" footer="0.3"/>
  <pageSetup scale="66" orientation="portrait" r:id="rId1"/>
  <ignoredErrors>
    <ignoredError sqref="A5 A6:A9 A13:A15 A20:A22 A44:A5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Pension Cost Instructions </vt:lpstr>
      <vt:lpstr>Automated Pension Cost Wrksht</vt:lpstr>
      <vt:lpstr>Begin3yravg</vt:lpstr>
      <vt:lpstr>Beginavg</vt:lpstr>
      <vt:lpstr>Contrib19to36</vt:lpstr>
      <vt:lpstr>Contrib1to18</vt:lpstr>
      <vt:lpstr>Costpdbegin</vt:lpstr>
      <vt:lpstr>Costpdend</vt:lpstr>
      <vt:lpstr>Costpdmths</vt:lpstr>
      <vt:lpstr>Costpdnew</vt:lpstr>
      <vt:lpstr>Effdatenew</vt:lpstr>
      <vt:lpstr>End3yravg</vt:lpstr>
      <vt:lpstr>ERR19to36</vt:lpstr>
      <vt:lpstr>ERR1to18</vt:lpstr>
      <vt:lpstr>Midpoint</vt:lpstr>
      <vt:lpstr>newplanstartavg</vt:lpstr>
      <vt:lpstr>Prefundinginstallment</vt:lpstr>
      <vt:lpstr>Providername</vt:lpstr>
      <vt:lpstr>Providernumber</vt:lpstr>
      <vt:lpstr>roundadjtoFOM</vt:lpstr>
      <vt:lpstr>roundtofirstday</vt:lpstr>
      <vt:lpstr>WIFY</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CMS VDW</dc:creator>
  <cp:lastModifiedBy>K. Michael Webdale</cp:lastModifiedBy>
  <cp:lastPrinted>2014-07-24T20:47:08Z</cp:lastPrinted>
  <dcterms:created xsi:type="dcterms:W3CDTF">2011-10-21T14:45:58Z</dcterms:created>
  <dcterms:modified xsi:type="dcterms:W3CDTF">2020-11-12T17:54:28Z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-2030067512</vt:i4>
  </property>
  <property fmtid="{D5CDD505-2E9C-101B-9397-08002B2CF9AE}" pid="3" name="_NewReviewCycle">
    <vt:lpwstr/>
  </property>
  <property fmtid="{D5CDD505-2E9C-101B-9397-08002B2CF9AE}" pid="4" name="_EmailSubject">
    <vt:lpwstr>Prefunding Worksheet</vt:lpwstr>
  </property>
  <property fmtid="{D5CDD505-2E9C-101B-9397-08002B2CF9AE}" pid="5" name="_AuthorEmail">
    <vt:lpwstr>Veda.Wild@cms.hhs.gov</vt:lpwstr>
  </property>
  <property fmtid="{D5CDD505-2E9C-101B-9397-08002B2CF9AE}" pid="6" name="_AuthorEmailDisplayName">
    <vt:lpwstr>Wild, Veda D. (CMS/OACT)</vt:lpwstr>
  </property>
  <property fmtid="{D5CDD505-2E9C-101B-9397-08002B2CF9AE}" pid="7" name="_ReviewingToolsShownOnce">
    <vt:lpwstr/>
  </property>
</Properties>
</file>